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ежед меню без порц блюд\началка\11.09-15.09.23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8" i="1"/>
  <c r="H18" i="1"/>
  <c r="I18" i="1"/>
  <c r="J17" i="1"/>
  <c r="J18" i="1" s="1"/>
  <c r="G19" i="1"/>
  <c r="H19" i="1"/>
  <c r="I19" i="1"/>
  <c r="J19" i="1"/>
  <c r="F12" i="1"/>
  <c r="F13" i="1"/>
  <c r="F14" i="1"/>
  <c r="F15" i="1"/>
  <c r="F16" i="1"/>
  <c r="F17" i="1"/>
  <c r="F18" i="1"/>
  <c r="D17" i="1"/>
  <c r="D18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C4" i="1"/>
  <c r="C5" i="1"/>
  <c r="C6" i="1"/>
  <c r="C7" i="1"/>
  <c r="E12" i="1" l="1"/>
  <c r="E13" i="1"/>
  <c r="E14" i="1"/>
  <c r="E15" i="1"/>
  <c r="E16" i="1"/>
  <c r="E19" i="1"/>
  <c r="C12" i="1"/>
  <c r="D12" i="1"/>
  <c r="C13" i="1"/>
  <c r="D13" i="1"/>
  <c r="C14" i="1"/>
  <c r="D14" i="1"/>
  <c r="C15" i="1"/>
  <c r="D15" i="1"/>
  <c r="C16" i="1"/>
  <c r="D16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<sst xmlns="http://schemas.openxmlformats.org/spreadsheetml/2006/main" count="35" uniqueCount="34">
  <si>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</si>
  <si>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</si>
  <si>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</si>
  <si>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</si>
  <si>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</si>
  <si>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</si>
  <si>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</si>
  <si>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</si>
  <si>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</si>
  <si>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</si>
  <si>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</si>
  <si>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</si>
  <si>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</si>
  <si>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</si>
  <si>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</si>
  <si>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</si>
  <si>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</si>
  <si>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</si>
  <si>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</si>
  <si>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</si>
  <si>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</si>
  <si>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</si>
  <si>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</si>
  <si>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</si>
  <si>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</si>
  <si>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</si>
  <si>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</si>
  <si>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</si>
  <si>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1-4 кл</t>
  </si>
  <si>
    <t>бутерброд с маслом</t>
  </si>
  <si>
    <t>макароны отварн.с сыром</t>
  </si>
  <si>
    <t>какао с молоком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</si>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</sst>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0" xfId="0" applyFill="1"/>
    <xf numFmtId="1" fontId="0" fillId="2" borderId="19" xfId="0" applyNumberForma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86;&#1074;&#1086;&#1077;%20&#1084;&#1077;&#1085;&#1102;%20&#1050;&#1072;&#1084;&#1080;&#1083;&#1100;/&#1050;&#1072;&#1084;&#1080;&#1083;&#1100;%20&#1084;&#1077;&#1085;&#1102;%20&#1085;&#1072;%2010%20&#1076;&#1077;&#1085;&#1100;%20&#1080;&#1089;&#1087;&#10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1"/>
    </sheetNames>
    <sheetDataSet>
      <sheetData sheetId="0">
        <row r="31">
          <cell r="T31" t="str">
            <v>1</v>
          </cell>
        </row>
        <row r="32">
          <cell r="T32" t="str">
            <v>204</v>
          </cell>
        </row>
        <row r="33">
          <cell r="T33" t="str">
            <v>382</v>
          </cell>
        </row>
        <row r="34">
          <cell r="T34" t="str">
            <v>пр</v>
          </cell>
        </row>
        <row r="41">
          <cell r="AK41">
            <v>3.95</v>
          </cell>
        </row>
        <row r="42">
          <cell r="AK42">
            <v>8.8000000000000007</v>
          </cell>
        </row>
        <row r="43">
          <cell r="AK43">
            <v>36.5</v>
          </cell>
        </row>
        <row r="44">
          <cell r="AK44">
            <v>7.43</v>
          </cell>
        </row>
        <row r="45">
          <cell r="AK45">
            <v>6</v>
          </cell>
        </row>
        <row r="46">
          <cell r="D46" t="str">
            <v>хлеб ржаной</v>
          </cell>
          <cell r="AK46">
            <v>1.44</v>
          </cell>
        </row>
        <row r="47">
          <cell r="D47" t="str">
            <v>хлеб пшеничный</v>
          </cell>
          <cell r="AK47">
            <v>1.04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>
        <row r="172">
          <cell r="E172">
            <v>146.19999999999999</v>
          </cell>
          <cell r="F172">
            <v>2.33</v>
          </cell>
          <cell r="G172">
            <v>8.49</v>
          </cell>
          <cell r="H172">
            <v>14.66</v>
          </cell>
        </row>
        <row r="173">
          <cell r="E173">
            <v>233.83</v>
          </cell>
          <cell r="F173">
            <v>9.6999999999999993</v>
          </cell>
          <cell r="G173">
            <v>9.2200000000000006</v>
          </cell>
          <cell r="H173">
            <v>27.69</v>
          </cell>
        </row>
        <row r="174">
          <cell r="E174">
            <v>143</v>
          </cell>
          <cell r="F174">
            <v>3.79</v>
          </cell>
          <cell r="G174">
            <v>3.2</v>
          </cell>
          <cell r="H174">
            <v>25.81</v>
          </cell>
        </row>
        <row r="175">
          <cell r="E175">
            <v>95.2</v>
          </cell>
          <cell r="F175">
            <v>3.04</v>
          </cell>
          <cell r="G175">
            <v>0.32</v>
          </cell>
          <cell r="H175">
            <v>19.440000000000001</v>
          </cell>
        </row>
        <row r="181">
          <cell r="B181">
            <v>43</v>
          </cell>
          <cell r="C181" t="str">
            <v>Салат из белокочанной капусты</v>
          </cell>
          <cell r="D181">
            <v>60</v>
          </cell>
          <cell r="E181">
            <v>51.64</v>
          </cell>
          <cell r="F181">
            <v>0.89</v>
          </cell>
          <cell r="G181">
            <v>3.05</v>
          </cell>
          <cell r="H181">
            <v>5.39</v>
          </cell>
        </row>
        <row r="182">
          <cell r="B182">
            <v>98</v>
          </cell>
          <cell r="C182" t="str">
            <v>Суп крестьянский с крупой</v>
          </cell>
          <cell r="D182">
            <v>200</v>
          </cell>
          <cell r="E182">
            <v>87.8</v>
          </cell>
          <cell r="F182">
            <v>1.51</v>
          </cell>
          <cell r="G182">
            <v>3.98</v>
          </cell>
          <cell r="H182">
            <v>11.42</v>
          </cell>
        </row>
        <row r="183">
          <cell r="B183">
            <v>280</v>
          </cell>
          <cell r="C183" t="str">
            <v>Фрикадельки из говядины,тушенные в соусе</v>
          </cell>
          <cell r="D183" t="str">
            <v>100(50/50)</v>
          </cell>
          <cell r="E183">
            <v>161.44</v>
          </cell>
          <cell r="F183">
            <v>8.3699999999999992</v>
          </cell>
          <cell r="G183">
            <v>9.52</v>
          </cell>
          <cell r="H183">
            <v>11.52</v>
          </cell>
        </row>
        <row r="184">
          <cell r="B184">
            <v>303</v>
          </cell>
          <cell r="C184" t="str">
            <v>Каша пшеничная вязкая</v>
          </cell>
          <cell r="D184">
            <v>200</v>
          </cell>
          <cell r="E184">
            <v>213.71</v>
          </cell>
          <cell r="F184">
            <v>5.65</v>
          </cell>
          <cell r="G184">
            <v>6.08</v>
          </cell>
          <cell r="H184">
            <v>33.51</v>
          </cell>
        </row>
        <row r="185">
          <cell r="B185">
            <v>348</v>
          </cell>
          <cell r="C185" t="str">
            <v>Компот из изюма</v>
          </cell>
          <cell r="D185">
            <v>200</v>
          </cell>
          <cell r="E185">
            <v>108.83</v>
          </cell>
          <cell r="F185">
            <v>0.36</v>
          </cell>
          <cell r="G185">
            <v>0</v>
          </cell>
          <cell r="H185">
            <v>28.06</v>
          </cell>
        </row>
        <row r="186">
          <cell r="H186">
            <v>0</v>
          </cell>
        </row>
        <row r="187">
          <cell r="D187">
            <v>800</v>
          </cell>
          <cell r="E187">
            <v>721.42000000000007</v>
          </cell>
          <cell r="F187">
            <v>19.900000000000002</v>
          </cell>
          <cell r="G187">
            <v>22.989999999999995</v>
          </cell>
          <cell r="H187">
            <v>89.899999999999991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0" sqref="H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28</v>
      </c>
      <c r="I1" t="s">
        <v>1</v>
      </c>
      <c r="J1" s="23">
        <v>45183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0" t="str">
        <f>[1]стр1!T31</f>
        <v>1</v>
      </c>
      <c r="D4" s="31" t="s">
        <v>29</v>
      </c>
      <c r="E4" s="15">
        <v>40</v>
      </c>
      <c r="F4" s="25">
        <v>3.5</v>
      </c>
      <c r="G4" s="15">
        <f>'[2]7-11 лет'!E172</f>
        <v>146.19999999999999</v>
      </c>
      <c r="H4" s="15">
        <f>'[2]7-11 лет'!F172</f>
        <v>2.33</v>
      </c>
      <c r="I4" s="15">
        <f>'[2]7-11 лет'!G172</f>
        <v>8.49</v>
      </c>
      <c r="J4" s="16">
        <f>'[2]7-11 лет'!H172</f>
        <v>14.66</v>
      </c>
    </row>
    <row r="5" spans="1:10" x14ac:dyDescent="0.25">
      <c r="A5" s="7"/>
      <c r="B5" s="1" t="s">
        <v>12</v>
      </c>
      <c r="C5" s="24" t="str">
        <f>[1]стр1!T32</f>
        <v>204</v>
      </c>
      <c r="D5" s="32" t="s">
        <v>30</v>
      </c>
      <c r="E5" s="17">
        <v>155</v>
      </c>
      <c r="F5" s="26">
        <v>15.35</v>
      </c>
      <c r="G5" s="17">
        <f>'[2]7-11 лет'!E173</f>
        <v>233.83</v>
      </c>
      <c r="H5" s="17">
        <f>'[2]7-11 лет'!F173</f>
        <v>9.6999999999999993</v>
      </c>
      <c r="I5" s="17">
        <f>'[2]7-11 лет'!G173</f>
        <v>9.2200000000000006</v>
      </c>
      <c r="J5" s="18">
        <f>'[2]7-11 лет'!H173</f>
        <v>27.69</v>
      </c>
    </row>
    <row r="6" spans="1:10" x14ac:dyDescent="0.25">
      <c r="A6" s="7"/>
      <c r="B6" s="1" t="s">
        <v>23</v>
      </c>
      <c r="C6" s="24" t="str">
        <f>[1]стр1!T33</f>
        <v>382</v>
      </c>
      <c r="D6" s="32" t="s">
        <v>31</v>
      </c>
      <c r="E6" s="17">
        <v>200</v>
      </c>
      <c r="F6" s="26">
        <v>7.86</v>
      </c>
      <c r="G6" s="17">
        <f>'[2]7-11 лет'!E174</f>
        <v>143</v>
      </c>
      <c r="H6" s="17">
        <f>'[2]7-11 лет'!F174</f>
        <v>3.79</v>
      </c>
      <c r="I6" s="17">
        <f>'[2]7-11 лет'!G174</f>
        <v>3.2</v>
      </c>
      <c r="J6" s="18">
        <f>'[2]7-11 лет'!H174</f>
        <v>25.81</v>
      </c>
    </row>
    <row r="7" spans="1:10" x14ac:dyDescent="0.25">
      <c r="A7" s="7"/>
      <c r="B7" s="2"/>
      <c r="C7" s="24" t="str">
        <f>[1]стр1!T34</f>
        <v>пр</v>
      </c>
      <c r="D7" s="32" t="s">
        <v>32</v>
      </c>
      <c r="E7" s="17">
        <v>40</v>
      </c>
      <c r="F7" s="26">
        <v>2.88</v>
      </c>
      <c r="G7" s="17">
        <f>'[2]7-11 лет'!E175</f>
        <v>95.2</v>
      </c>
      <c r="H7" s="17">
        <f>'[2]7-11 лет'!F175</f>
        <v>3.04</v>
      </c>
      <c r="I7" s="17">
        <f>'[2]7-11 лет'!G175</f>
        <v>0.32</v>
      </c>
      <c r="J7" s="18">
        <f>'[2]7-11 лет'!H175</f>
        <v>19.440000000000001</v>
      </c>
    </row>
    <row r="8" spans="1:10" ht="15.75" thickBot="1" x14ac:dyDescent="0.3">
      <c r="A8" s="8"/>
      <c r="B8" s="9"/>
      <c r="C8" s="41"/>
      <c r="D8" s="9" t="s">
        <v>33</v>
      </c>
      <c r="E8" s="19">
        <v>435</v>
      </c>
      <c r="F8" s="27"/>
      <c r="G8" s="19">
        <v>618</v>
      </c>
      <c r="H8" s="19">
        <v>19</v>
      </c>
      <c r="I8" s="19">
        <v>20</v>
      </c>
      <c r="J8" s="20">
        <v>88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'[2]7-11 лет'!B181</f>
        <v>43</v>
      </c>
      <c r="D12" s="34" t="str">
        <f>'[2]7-11 лет'!C181</f>
        <v>Салат из белокочанной капусты</v>
      </c>
      <c r="E12" s="21">
        <f>'[2]7-11 лет'!D181</f>
        <v>60</v>
      </c>
      <c r="F12" s="28">
        <f>[1]стр1!AK41</f>
        <v>3.95</v>
      </c>
      <c r="G12" s="21">
        <f>'[2]7-11 лет'!E181</f>
        <v>51.64</v>
      </c>
      <c r="H12" s="21">
        <f>'[2]7-11 лет'!F181</f>
        <v>0.89</v>
      </c>
      <c r="I12" s="21">
        <f>'[2]7-11 лет'!G181</f>
        <v>3.05</v>
      </c>
      <c r="J12" s="22">
        <f>'[2]7-11 лет'!H181</f>
        <v>5.39</v>
      </c>
    </row>
    <row r="13" spans="1:10" x14ac:dyDescent="0.25">
      <c r="A13" s="7"/>
      <c r="B13" s="1" t="s">
        <v>16</v>
      </c>
      <c r="C13" s="2">
        <f>'[2]7-11 лет'!B182</f>
        <v>98</v>
      </c>
      <c r="D13" s="32" t="str">
        <f>'[2]7-11 лет'!C182</f>
        <v>Суп крестьянский с крупой</v>
      </c>
      <c r="E13" s="36">
        <f>'[2]7-11 лет'!D182</f>
        <v>200</v>
      </c>
      <c r="F13" s="26">
        <f>[1]стр1!AK42</f>
        <v>8.8000000000000007</v>
      </c>
      <c r="G13" s="17">
        <f>'[2]7-11 лет'!E182</f>
        <v>87.8</v>
      </c>
      <c r="H13" s="17">
        <f>'[2]7-11 лет'!F182</f>
        <v>1.51</v>
      </c>
      <c r="I13" s="17">
        <f>'[2]7-11 лет'!G182</f>
        <v>3.98</v>
      </c>
      <c r="J13" s="18">
        <f>'[2]7-11 лет'!H182</f>
        <v>11.42</v>
      </c>
    </row>
    <row r="14" spans="1:10" ht="30" x14ac:dyDescent="0.25">
      <c r="A14" s="7"/>
      <c r="B14" s="1" t="s">
        <v>17</v>
      </c>
      <c r="C14" s="2">
        <f>'[2]7-11 лет'!B183</f>
        <v>280</v>
      </c>
      <c r="D14" s="32" t="str">
        <f>'[2]7-11 лет'!C183</f>
        <v>Фрикадельки из говядины,тушенные в соусе</v>
      </c>
      <c r="E14" s="36" t="str">
        <f>'[2]7-11 лет'!D183</f>
        <v>100(50/50)</v>
      </c>
      <c r="F14" s="26">
        <f>[1]стр1!AK43</f>
        <v>36.5</v>
      </c>
      <c r="G14" s="17">
        <f>'[2]7-11 лет'!E183</f>
        <v>161.44</v>
      </c>
      <c r="H14" s="17">
        <f>'[2]7-11 лет'!F183</f>
        <v>8.3699999999999992</v>
      </c>
      <c r="I14" s="17">
        <f>'[2]7-11 лет'!G183</f>
        <v>9.52</v>
      </c>
      <c r="J14" s="18">
        <f>'[2]7-11 лет'!H183</f>
        <v>11.52</v>
      </c>
    </row>
    <row r="15" spans="1:10" x14ac:dyDescent="0.25">
      <c r="A15" s="7"/>
      <c r="B15" s="1" t="s">
        <v>18</v>
      </c>
      <c r="C15" s="2">
        <f>'[2]7-11 лет'!B184</f>
        <v>303</v>
      </c>
      <c r="D15" s="32" t="str">
        <f>'[2]7-11 лет'!C184</f>
        <v>Каша пшеничная вязкая</v>
      </c>
      <c r="E15" s="17">
        <f>'[2]7-11 лет'!D184</f>
        <v>200</v>
      </c>
      <c r="F15" s="26">
        <f>[1]стр1!AK44</f>
        <v>7.43</v>
      </c>
      <c r="G15" s="17">
        <f>'[2]7-11 лет'!E184</f>
        <v>213.71</v>
      </c>
      <c r="H15" s="17">
        <f>'[2]7-11 лет'!F184</f>
        <v>5.65</v>
      </c>
      <c r="I15" s="17">
        <f>'[2]7-11 лет'!G184</f>
        <v>6.08</v>
      </c>
      <c r="J15" s="18">
        <f>'[2]7-11 лет'!H184</f>
        <v>33.51</v>
      </c>
    </row>
    <row r="16" spans="1:10" x14ac:dyDescent="0.25">
      <c r="A16" s="7"/>
      <c r="B16" s="1" t="s">
        <v>19</v>
      </c>
      <c r="C16" s="2">
        <f>'[2]7-11 лет'!B185</f>
        <v>348</v>
      </c>
      <c r="D16" s="32" t="str">
        <f>'[2]7-11 лет'!C185</f>
        <v>Компот из изюма</v>
      </c>
      <c r="E16" s="17">
        <f>'[2]7-11 лет'!D185</f>
        <v>200</v>
      </c>
      <c r="F16" s="26">
        <f>[1]стр1!AK45</f>
        <v>6</v>
      </c>
      <c r="G16" s="17">
        <f>'[2]7-11 лет'!E185</f>
        <v>108.83</v>
      </c>
      <c r="H16" s="17">
        <f>'[2]7-11 лет'!F185</f>
        <v>0.36</v>
      </c>
      <c r="I16" s="17">
        <f>'[2]7-11 лет'!G185</f>
        <v>0</v>
      </c>
      <c r="J16" s="18">
        <f>'[2]7-11 лет'!H185</f>
        <v>28.06</v>
      </c>
    </row>
    <row r="17" spans="1:10" x14ac:dyDescent="0.25">
      <c r="A17" s="7"/>
      <c r="B17" s="1" t="s">
        <v>24</v>
      </c>
      <c r="C17" s="2"/>
      <c r="D17" s="32" t="str">
        <f>[1]стр1!D46</f>
        <v>хлеб ржаной</v>
      </c>
      <c r="E17" s="17">
        <v>20</v>
      </c>
      <c r="F17" s="26">
        <f>[1]стр1!AK46</f>
        <v>1.44</v>
      </c>
      <c r="G17" s="17">
        <v>49</v>
      </c>
      <c r="H17" s="17">
        <v>1.5</v>
      </c>
      <c r="I17" s="17">
        <v>0.2</v>
      </c>
      <c r="J17" s="18">
        <f>'[2]7-11 лет'!H186</f>
        <v>0</v>
      </c>
    </row>
    <row r="18" spans="1:10" x14ac:dyDescent="0.25">
      <c r="A18" s="7"/>
      <c r="B18" s="1" t="s">
        <v>21</v>
      </c>
      <c r="C18" s="2"/>
      <c r="D18" s="32" t="str">
        <f>[1]стр1!D47</f>
        <v>хлеб пшеничный</v>
      </c>
      <c r="E18" s="41">
        <v>20</v>
      </c>
      <c r="F18" s="26">
        <f>[1]стр1!AK47</f>
        <v>1.04</v>
      </c>
      <c r="G18" s="42">
        <f t="shared" ref="G18:J18" si="0">G17</f>
        <v>49</v>
      </c>
      <c r="H18" s="42">
        <f t="shared" si="0"/>
        <v>1.5</v>
      </c>
      <c r="I18" s="42">
        <f t="shared" si="0"/>
        <v>0.2</v>
      </c>
      <c r="J18" s="42">
        <f t="shared" si="0"/>
        <v>0</v>
      </c>
    </row>
    <row r="19" spans="1:10" x14ac:dyDescent="0.25">
      <c r="A19" s="7"/>
      <c r="B19" s="29"/>
      <c r="C19" s="29"/>
      <c r="D19" s="35" t="s">
        <v>33</v>
      </c>
      <c r="E19" s="17">
        <f>'[2]7-11 лет'!D187</f>
        <v>800</v>
      </c>
      <c r="F19" s="30"/>
      <c r="G19" s="17">
        <f>'[2]7-11 лет'!E187</f>
        <v>721.42000000000007</v>
      </c>
      <c r="H19" s="17">
        <f>'[2]7-11 лет'!F187</f>
        <v>19.900000000000002</v>
      </c>
      <c r="I19" s="17">
        <f>'[2]7-11 лет'!G187</f>
        <v>22.989999999999995</v>
      </c>
      <c r="J19" s="18">
        <f>'[2]7-11 лет'!H187</f>
        <v>89.899999999999991</v>
      </c>
    </row>
    <row r="20" spans="1:10" ht="15.75" thickBot="1" x14ac:dyDescent="0.3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2023-09-13T19:07:39Z</dcterms:modified>
</cp:coreProperties>
</file>